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Crayola Xmas Lines" sheetId="19" r:id="rId1"/>
  </sheets>
  <definedNames>
    <definedName name="stock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1" i="19" l="1"/>
  <c r="N4" i="19"/>
  <c r="N5" i="19"/>
  <c r="N6" i="19"/>
  <c r="N7" i="19"/>
  <c r="N8" i="19"/>
  <c r="N9" i="19"/>
  <c r="N10" i="19"/>
  <c r="N3" i="19"/>
  <c r="N11" i="19" l="1"/>
  <c r="J4" i="19"/>
  <c r="J5" i="19"/>
  <c r="J6" i="19"/>
  <c r="J7" i="19"/>
  <c r="J8" i="19"/>
  <c r="J9" i="19"/>
  <c r="J10" i="19"/>
  <c r="J3" i="19"/>
  <c r="K10" i="19" l="1"/>
  <c r="L10" i="19"/>
  <c r="K9" i="19"/>
  <c r="K8" i="19"/>
  <c r="L8" i="19"/>
  <c r="K7" i="19"/>
  <c r="L7" i="19"/>
  <c r="K6" i="19"/>
  <c r="K5" i="19"/>
  <c r="K4" i="19"/>
  <c r="K3" i="19"/>
  <c r="L6" i="19" l="1"/>
  <c r="L9" i="19"/>
  <c r="L4" i="19"/>
  <c r="L5" i="19"/>
  <c r="L3" i="19"/>
  <c r="L11" i="19" l="1"/>
</calcChain>
</file>

<file path=xl/sharedStrings.xml><?xml version="1.0" encoding="utf-8"?>
<sst xmlns="http://schemas.openxmlformats.org/spreadsheetml/2006/main" count="37" uniqueCount="30">
  <si>
    <t>ROUNDED PALLETS</t>
  </si>
  <si>
    <t>DAC1000323CRA</t>
  </si>
  <si>
    <t>CRA CARDS &amp; ENVS METALLIC XMAS A6 6PCS</t>
  </si>
  <si>
    <t>DAC1000328CRA</t>
  </si>
  <si>
    <t>CRA PAPER SHAPES CYO XMAS CUTOUTS 10PCS</t>
  </si>
  <si>
    <t>DAC1000312CRA</t>
  </si>
  <si>
    <t>CRA POM MOSAIC KIT XMAS TREE MKS1</t>
  </si>
  <si>
    <t>DAC1000420CRA</t>
  </si>
  <si>
    <t>CRA SCRATCH ART KIT XMAS GONKS A5 MKS5</t>
  </si>
  <si>
    <t>DAC367507CRA</t>
  </si>
  <si>
    <t>CRA CRAFT STICKS XMAS COLOURED 100PCS</t>
  </si>
  <si>
    <t>DAC1000419CRA</t>
  </si>
  <si>
    <t>CRA PAPER SHAPES CYO BUNT XMAS GONK10PCS</t>
  </si>
  <si>
    <t>DAC1000324CRA</t>
  </si>
  <si>
    <t>CRA PAPER SHAPES XMAS TREES 10PCS</t>
  </si>
  <si>
    <t>DAC1000315CRA</t>
  </si>
  <si>
    <t>CRA FOAM KIT XMAS WREATH MKS1</t>
  </si>
  <si>
    <t>PRODUCT</t>
  </si>
  <si>
    <t>PALLET QTY</t>
  </si>
  <si>
    <t>PALLETS IN STOCK</t>
  </si>
  <si>
    <t>UNITS PER CARTON</t>
  </si>
  <si>
    <t>UNITS PER INNER</t>
  </si>
  <si>
    <t>TOTAL RRP</t>
  </si>
  <si>
    <t>TOTAL COST</t>
  </si>
  <si>
    <t>RRP</t>
  </si>
  <si>
    <t>BRAND</t>
  </si>
  <si>
    <t>CRAYOLA</t>
  </si>
  <si>
    <t>IMAGE</t>
  </si>
  <si>
    <t>REF</t>
  </si>
  <si>
    <t>QTY 26.09.25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</si>
</sst>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£&quot;#,##0.00"/>
    <numFmt numFmtId="165" formatCode="0.0"/>
    <numFmt numFmtId="166" formatCode="&quot;£&quot;#,##0"/>
  </numFmts>
  <fonts count="5">
    <font>
      <sz val="10"/>
      <name val="Arial"/>
    </font>
    <font>
      <b/>
      <sz val="10"/>
      <color theme="1"/>
      <name val="Aptos Display"/>
      <family val="2"/>
    </font>
    <font>
      <sz val="10"/>
      <name val="Aptos Display"/>
      <family val="2"/>
    </font>
    <font>
      <sz val="10"/>
      <color theme="1"/>
      <name val="Aptos Display"/>
      <family val="2"/>
    </font>
    <font>
      <b/>
      <sz val="10"/>
      <name val="Aptos Display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6" fontId="3" fillId="2" borderId="0" xfId="0" applyNumberFormat="1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3399"/>
      <color rgb="FFFFFFCC"/>
      <color rgb="FFE6D5F3"/>
      <color rgb="FFFFD9FF"/>
      <color rgb="FFFF2F2F"/>
      <color rgb="FFFFEAD5"/>
      <color rgb="FF482400"/>
      <color rgb="FFDD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76201</xdr:colOff>
      <xdr:row>3</xdr:row>
      <xdr:rowOff>19717</xdr:rowOff>
    </xdr:from>
    <xdr:to>
      <xdr:col>2</xdr:col>
      <xdr:colOff>1285876</xdr:colOff>
      <xdr:row>3</xdr:row>
      <xdr:rowOff>1752624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C2F09FC5-6A39-92D3-8E97-8A26BFC60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0701" y="2672430"/>
          <a:ext cx="1209675" cy="1732907"/>
        </a:xfrm>
        <a:prstGeom prst="rect">
          <a:avLst/>
        </a:prstGeom>
      </xdr:spPr>
    </xdr:pic>
    <xdr:clientData/>
  </xdr:twoCellAnchor>
  <xdr:twoCellAnchor editAs="oneCell">
    <xdr:from>
      <xdr:col>2</xdr:col>
      <xdr:colOff>214314</xdr:colOff>
      <xdr:row>2</xdr:row>
      <xdr:rowOff>9777</xdr:rowOff>
    </xdr:from>
    <xdr:to>
      <xdr:col>2</xdr:col>
      <xdr:colOff>1214438</xdr:colOff>
      <xdr:row>2</xdr:row>
      <xdr:rowOff>1771677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A7661183-AA2F-0B3D-8EE9-788A84144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8814" y="843215"/>
          <a:ext cx="1000124" cy="17619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4</xdr:row>
      <xdr:rowOff>69080</xdr:rowOff>
    </xdr:from>
    <xdr:to>
      <xdr:col>2</xdr:col>
      <xdr:colOff>1233488</xdr:colOff>
      <xdr:row>4</xdr:row>
      <xdr:rowOff>1776437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89E78BC6-B463-B2EC-865D-75DAA0A3F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09750" y="4541068"/>
          <a:ext cx="1138238" cy="1707357"/>
        </a:xfrm>
        <a:prstGeom prst="rect">
          <a:avLst/>
        </a:prstGeom>
      </xdr:spPr>
    </xdr:pic>
    <xdr:clientData/>
  </xdr:twoCellAnchor>
  <xdr:twoCellAnchor editAs="oneCell">
    <xdr:from>
      <xdr:col>2</xdr:col>
      <xdr:colOff>71440</xdr:colOff>
      <xdr:row>5</xdr:row>
      <xdr:rowOff>16177</xdr:rowOff>
    </xdr:from>
    <xdr:to>
      <xdr:col>2</xdr:col>
      <xdr:colOff>1290640</xdr:colOff>
      <xdr:row>5</xdr:row>
      <xdr:rowOff>1809750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7FBFB3ED-B923-A5C7-9850-59E6CD37F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40" y="6307440"/>
          <a:ext cx="1219200" cy="1793573"/>
        </a:xfrm>
        <a:prstGeom prst="rect">
          <a:avLst/>
        </a:prstGeom>
      </xdr:spPr>
    </xdr:pic>
    <xdr:clientData/>
  </xdr:twoCellAnchor>
  <xdr:twoCellAnchor editAs="oneCell">
    <xdr:from>
      <xdr:col>2</xdr:col>
      <xdr:colOff>66678</xdr:colOff>
      <xdr:row>6</xdr:row>
      <xdr:rowOff>14289</xdr:rowOff>
    </xdr:from>
    <xdr:to>
      <xdr:col>3</xdr:col>
      <xdr:colOff>4319</xdr:colOff>
      <xdr:row>6</xdr:row>
      <xdr:rowOff>1805015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F2391D56-F38D-D990-47C9-44330AE3A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1178" y="8124827"/>
          <a:ext cx="1252091" cy="1790726"/>
        </a:xfrm>
        <a:prstGeom prst="rect">
          <a:avLst/>
        </a:prstGeom>
      </xdr:spPr>
    </xdr:pic>
    <xdr:clientData/>
  </xdr:twoCellAnchor>
  <xdr:twoCellAnchor editAs="oneCell">
    <xdr:from>
      <xdr:col>2</xdr:col>
      <xdr:colOff>85723</xdr:colOff>
      <xdr:row>7</xdr:row>
      <xdr:rowOff>35251</xdr:rowOff>
    </xdr:from>
    <xdr:to>
      <xdr:col>3</xdr:col>
      <xdr:colOff>4689</xdr:colOff>
      <xdr:row>7</xdr:row>
      <xdr:rowOff>1752598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53E63FFA-2BB6-9422-572E-6E3DBF0B2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800223" y="9965064"/>
          <a:ext cx="1242941" cy="1717347"/>
        </a:xfrm>
        <a:prstGeom prst="rect">
          <a:avLst/>
        </a:prstGeom>
      </xdr:spPr>
    </xdr:pic>
    <xdr:clientData/>
  </xdr:twoCellAnchor>
  <xdr:twoCellAnchor editAs="oneCell">
    <xdr:from>
      <xdr:col>2</xdr:col>
      <xdr:colOff>95251</xdr:colOff>
      <xdr:row>8</xdr:row>
      <xdr:rowOff>4616</xdr:rowOff>
    </xdr:from>
    <xdr:to>
      <xdr:col>2</xdr:col>
      <xdr:colOff>1290970</xdr:colOff>
      <xdr:row>8</xdr:row>
      <xdr:rowOff>1790700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60667FA0-35DE-2FBD-82A9-31E6A27EC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09751" y="11753704"/>
          <a:ext cx="1205244" cy="1786084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114302</xdr:colOff>
      <xdr:row>9</xdr:row>
      <xdr:rowOff>5609</xdr:rowOff>
    </xdr:from>
    <xdr:to>
      <xdr:col>2</xdr:col>
      <xdr:colOff>1247777</xdr:colOff>
      <xdr:row>9</xdr:row>
      <xdr:rowOff>1806129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51D421B4-BD01-A988-9E90-B3B6CF629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828802" y="13573972"/>
          <a:ext cx="1133475" cy="1800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tabSelected="1" zoomScaleNormal="100" workbookViewId="0">
      <selection activeCell="L7" sqref="L7"/>
    </sheetView>
  </sheetViews>
  <sheetFormatPr defaultColWidth="8.85546875" defaultRowHeight="143.44999999999999" customHeight="1"/>
  <cols>
    <col min="1" max="1" width="3.140625" style="1" customWidth="1"/>
    <col min="2" max="2" width="15.140625" style="1" bestFit="1" customWidth="1"/>
    <col min="3" max="3" width="19.42578125" style="1" customWidth="1"/>
    <col min="4" max="4" width="8.140625" style="1" bestFit="1" customWidth="1"/>
    <col min="5" max="5" width="42.28515625" style="1" customWidth="1"/>
    <col min="6" max="6" width="9.5703125" style="2" customWidth="1"/>
    <col min="7" max="7" width="9" style="1" customWidth="1"/>
    <col min="8" max="8" width="8.7109375" style="1" customWidth="1"/>
    <col min="9" max="9" width="8.7109375" style="1" hidden="1" customWidth="1"/>
    <col min="10" max="10" width="8.7109375" style="3" hidden="1" customWidth="1"/>
    <col min="11" max="11" width="9.7109375" style="3" hidden="1" customWidth="1"/>
    <col min="12" max="12" width="8.7109375" style="4" hidden="1" customWidth="1"/>
    <col min="13" max="13" width="8.85546875" style="1"/>
    <col min="14" max="14" width="10.140625" style="1" hidden="1" customWidth="1"/>
    <col min="15" max="16384" width="8.85546875" style="1"/>
  </cols>
  <sheetData>
    <row r="1" spans="2:14" ht="12.75">
      <c r="J1" s="3">
        <v>17.600000000000001</v>
      </c>
      <c r="K1" s="3">
        <v>20</v>
      </c>
    </row>
    <row r="2" spans="2:14" ht="38.25">
      <c r="B2" s="5" t="s">
        <v>28</v>
      </c>
      <c r="C2" s="5" t="s">
        <v>27</v>
      </c>
      <c r="D2" s="5" t="s">
        <v>25</v>
      </c>
      <c r="E2" s="5" t="s">
        <v>17</v>
      </c>
      <c r="F2" s="6" t="s">
        <v>20</v>
      </c>
      <c r="G2" s="6" t="s">
        <v>21</v>
      </c>
      <c r="H2" s="16" t="s">
        <v>29</v>
      </c>
      <c r="I2" s="6" t="s">
        <v>18</v>
      </c>
      <c r="J2" s="7" t="s">
        <v>19</v>
      </c>
      <c r="K2" s="7" t="s">
        <v>0</v>
      </c>
      <c r="L2" s="8" t="s">
        <v>23</v>
      </c>
      <c r="M2" s="7" t="s">
        <v>24</v>
      </c>
      <c r="N2" s="7" t="s">
        <v>22</v>
      </c>
    </row>
    <row r="3" spans="2:14" ht="143.44999999999999" customHeight="1">
      <c r="B3" s="9" t="s">
        <v>1</v>
      </c>
      <c r="C3" s="9"/>
      <c r="D3" s="9" t="s">
        <v>26</v>
      </c>
      <c r="E3" s="9" t="s">
        <v>2</v>
      </c>
      <c r="F3" s="10">
        <v>24</v>
      </c>
      <c r="G3" s="9">
        <v>6</v>
      </c>
      <c r="H3" s="17">
        <v>19632</v>
      </c>
      <c r="I3" s="9">
        <v>3456</v>
      </c>
      <c r="J3" s="11">
        <f t="shared" ref="J3:J10" si="0">H3/I3</f>
        <v>5.6805555555555554</v>
      </c>
      <c r="K3" s="11">
        <f t="shared" ref="K3:K10" si="1">ROUNDUP(J3,0)</f>
        <v>6</v>
      </c>
      <c r="L3" s="12" t="e">
        <f>H3*#REF!</f>
        <v>#REF!</v>
      </c>
      <c r="M3" s="18">
        <v>1.99</v>
      </c>
      <c r="N3" s="13">
        <f t="shared" ref="N3:N10" si="2">M3*H3</f>
        <v>39067.68</v>
      </c>
    </row>
    <row r="4" spans="2:14" ht="143.44999999999999" customHeight="1">
      <c r="B4" s="9" t="s">
        <v>3</v>
      </c>
      <c r="C4" s="9"/>
      <c r="D4" s="9" t="s">
        <v>26</v>
      </c>
      <c r="E4" s="9" t="s">
        <v>4</v>
      </c>
      <c r="F4" s="10">
        <v>24</v>
      </c>
      <c r="G4" s="9">
        <v>6</v>
      </c>
      <c r="H4" s="17">
        <v>17142</v>
      </c>
      <c r="I4" s="9">
        <v>7680</v>
      </c>
      <c r="J4" s="11">
        <f t="shared" si="0"/>
        <v>2.2320312499999999</v>
      </c>
      <c r="K4" s="11">
        <f t="shared" si="1"/>
        <v>3</v>
      </c>
      <c r="L4" s="12" t="e">
        <f>H4*#REF!</f>
        <v>#REF!</v>
      </c>
      <c r="M4" s="18">
        <v>1.99</v>
      </c>
      <c r="N4" s="13">
        <f t="shared" si="2"/>
        <v>34112.58</v>
      </c>
    </row>
    <row r="5" spans="2:14" ht="143.44999999999999" customHeight="1">
      <c r="B5" s="9" t="s">
        <v>5</v>
      </c>
      <c r="C5" s="9"/>
      <c r="D5" s="9" t="s">
        <v>26</v>
      </c>
      <c r="E5" s="9" t="s">
        <v>6</v>
      </c>
      <c r="F5" s="10">
        <v>24</v>
      </c>
      <c r="G5" s="9">
        <v>6</v>
      </c>
      <c r="H5" s="17">
        <v>12150</v>
      </c>
      <c r="I5" s="9">
        <v>3360</v>
      </c>
      <c r="J5" s="11">
        <f t="shared" si="0"/>
        <v>3.6160714285714284</v>
      </c>
      <c r="K5" s="11">
        <f t="shared" si="1"/>
        <v>4</v>
      </c>
      <c r="L5" s="12" t="e">
        <f>H5*#REF!</f>
        <v>#REF!</v>
      </c>
      <c r="M5" s="18">
        <v>1.99</v>
      </c>
      <c r="N5" s="13">
        <f t="shared" si="2"/>
        <v>24178.5</v>
      </c>
    </row>
    <row r="6" spans="2:14" ht="143.44999999999999" customHeight="1">
      <c r="B6" s="9" t="s">
        <v>7</v>
      </c>
      <c r="C6" s="9"/>
      <c r="D6" s="9" t="s">
        <v>26</v>
      </c>
      <c r="E6" s="9" t="s">
        <v>8</v>
      </c>
      <c r="F6" s="10">
        <v>24</v>
      </c>
      <c r="G6" s="9">
        <v>6</v>
      </c>
      <c r="H6" s="17">
        <v>5063</v>
      </c>
      <c r="I6" s="9">
        <v>3467</v>
      </c>
      <c r="J6" s="11">
        <f t="shared" si="0"/>
        <v>1.4603403518892415</v>
      </c>
      <c r="K6" s="11">
        <f t="shared" si="1"/>
        <v>2</v>
      </c>
      <c r="L6" s="12" t="e">
        <f>H6*#REF!</f>
        <v>#REF!</v>
      </c>
      <c r="M6" s="18">
        <v>1.99</v>
      </c>
      <c r="N6" s="13">
        <f t="shared" si="2"/>
        <v>10075.370000000001</v>
      </c>
    </row>
    <row r="7" spans="2:14" ht="143.44999999999999" customHeight="1">
      <c r="B7" s="9" t="s">
        <v>9</v>
      </c>
      <c r="C7" s="9"/>
      <c r="D7" s="9" t="s">
        <v>26</v>
      </c>
      <c r="E7" s="9" t="s">
        <v>10</v>
      </c>
      <c r="F7" s="10">
        <v>24</v>
      </c>
      <c r="G7" s="9">
        <v>6</v>
      </c>
      <c r="H7" s="17">
        <v>3768</v>
      </c>
      <c r="I7" s="9">
        <v>2088</v>
      </c>
      <c r="J7" s="11">
        <f t="shared" si="0"/>
        <v>1.8045977011494252</v>
      </c>
      <c r="K7" s="11">
        <f t="shared" si="1"/>
        <v>2</v>
      </c>
      <c r="L7" s="12" t="e">
        <f>H7*#REF!</f>
        <v>#REF!</v>
      </c>
      <c r="M7" s="18">
        <v>1.99</v>
      </c>
      <c r="N7" s="13">
        <f t="shared" si="2"/>
        <v>7498.32</v>
      </c>
    </row>
    <row r="8" spans="2:14" ht="143.44999999999999" customHeight="1">
      <c r="B8" s="9" t="s">
        <v>11</v>
      </c>
      <c r="C8" s="9"/>
      <c r="D8" s="9" t="s">
        <v>26</v>
      </c>
      <c r="E8" s="9" t="s">
        <v>12</v>
      </c>
      <c r="F8" s="10">
        <v>24</v>
      </c>
      <c r="G8" s="9">
        <v>6</v>
      </c>
      <c r="H8" s="17">
        <v>3516</v>
      </c>
      <c r="I8" s="9">
        <v>3696</v>
      </c>
      <c r="J8" s="11">
        <f t="shared" si="0"/>
        <v>0.95129870129870131</v>
      </c>
      <c r="K8" s="11">
        <f t="shared" si="1"/>
        <v>1</v>
      </c>
      <c r="L8" s="12" t="e">
        <f>H8*#REF!</f>
        <v>#REF!</v>
      </c>
      <c r="M8" s="18">
        <v>1.99</v>
      </c>
      <c r="N8" s="13">
        <f t="shared" si="2"/>
        <v>6996.84</v>
      </c>
    </row>
    <row r="9" spans="2:14" ht="143.44999999999999" customHeight="1">
      <c r="B9" s="9" t="s">
        <v>13</v>
      </c>
      <c r="C9" s="9"/>
      <c r="D9" s="9" t="s">
        <v>26</v>
      </c>
      <c r="E9" s="9" t="s">
        <v>14</v>
      </c>
      <c r="F9" s="10">
        <v>24</v>
      </c>
      <c r="G9" s="9">
        <v>6</v>
      </c>
      <c r="H9" s="17">
        <v>2418</v>
      </c>
      <c r="I9" s="9">
        <v>2634</v>
      </c>
      <c r="J9" s="11">
        <f t="shared" si="0"/>
        <v>0.91799544419134393</v>
      </c>
      <c r="K9" s="11">
        <f t="shared" si="1"/>
        <v>1</v>
      </c>
      <c r="L9" s="12" t="e">
        <f>H9*#REF!</f>
        <v>#REF!</v>
      </c>
      <c r="M9" s="18">
        <v>1.99</v>
      </c>
      <c r="N9" s="13">
        <f t="shared" si="2"/>
        <v>4811.82</v>
      </c>
    </row>
    <row r="10" spans="2:14" ht="143.44999999999999" customHeight="1">
      <c r="B10" s="9" t="s">
        <v>15</v>
      </c>
      <c r="C10" s="9"/>
      <c r="D10" s="9" t="s">
        <v>26</v>
      </c>
      <c r="E10" s="9" t="s">
        <v>16</v>
      </c>
      <c r="F10" s="10">
        <v>24</v>
      </c>
      <c r="G10" s="9">
        <v>6</v>
      </c>
      <c r="H10" s="17">
        <v>2190</v>
      </c>
      <c r="I10" s="9">
        <v>2370</v>
      </c>
      <c r="J10" s="11">
        <f t="shared" si="0"/>
        <v>0.92405063291139244</v>
      </c>
      <c r="K10" s="11">
        <f t="shared" si="1"/>
        <v>1</v>
      </c>
      <c r="L10" s="12" t="e">
        <f>H10*#REF!</f>
        <v>#REF!</v>
      </c>
      <c r="M10" s="18">
        <v>1.99</v>
      </c>
      <c r="N10" s="13">
        <f t="shared" si="2"/>
        <v>4358.1000000000004</v>
      </c>
    </row>
    <row r="11" spans="2:14" ht="12.75">
      <c r="H11" s="14">
        <f>SUM(H3:H10)</f>
        <v>65879</v>
      </c>
      <c r="L11" s="15" t="e">
        <f>SUM(L3:L10)</f>
        <v>#REF!</v>
      </c>
      <c r="N11" s="13">
        <f>SUM(N3:N10)</f>
        <v>131099.21000000002</v>
      </c>
    </row>
  </sheetData>
  <pageMargins left="0.7" right="0.7" top="0.75" bottom="0.75" header="0.3" footer="0.3"/>
  <pageSetup paperSize="9" scale="64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Crayola Xmas Lines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2025-09-26T14:38:06Z</dcterms:created>
  <dcterms:modified xsi:type="dcterms:W3CDTF">2025-10-01T09:38:56Z</dcterms:modified>
  <cp:category/>
</cp:coreProperties>
</file>